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p855133\Desktop\"/>
    </mc:Choice>
  </mc:AlternateContent>
  <bookViews>
    <workbookView xWindow="0" yWindow="0" windowWidth="28800" windowHeight="12300" activeTab="1"/>
  </bookViews>
  <sheets>
    <sheet name="dashboard" sheetId="3" r:id="rId1"/>
    <sheet name="data" sheetId="1" r:id="rId2"/>
    <sheet name="Categories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3" l="1"/>
  <c r="B17" i="3"/>
  <c r="D8" i="3"/>
  <c r="E8" i="3" s="1"/>
  <c r="B18" i="3" s="1"/>
  <c r="D2" i="3"/>
  <c r="E2" i="3" s="1"/>
  <c r="D4" i="3"/>
  <c r="E4" i="3" s="1"/>
  <c r="D5" i="3"/>
  <c r="E5" i="3" s="1"/>
  <c r="D6" i="3"/>
  <c r="E6" i="3" s="1"/>
  <c r="D7" i="3"/>
  <c r="E7" i="3" s="1"/>
  <c r="D3" i="3"/>
  <c r="E3" i="3" s="1"/>
  <c r="B10" i="3" l="1"/>
</calcChain>
</file>

<file path=xl/sharedStrings.xml><?xml version="1.0" encoding="utf-8"?>
<sst xmlns="http://schemas.openxmlformats.org/spreadsheetml/2006/main" count="177" uniqueCount="122">
  <si>
    <t>Month</t>
  </si>
  <si>
    <t>Date</t>
  </si>
  <si>
    <t>Description</t>
  </si>
  <si>
    <t>Note</t>
  </si>
  <si>
    <t>Amount</t>
  </si>
  <si>
    <t>Category</t>
  </si>
  <si>
    <t>Subcategory</t>
  </si>
  <si>
    <t>Account</t>
  </si>
  <si>
    <t>McDonald's</t>
  </si>
  <si>
    <t>Eating</t>
  </si>
  <si>
    <t>Eating out</t>
  </si>
  <si>
    <t>Chase Sapphire Reserve</t>
  </si>
  <si>
    <t>Amazon</t>
  </si>
  <si>
    <t>gift card</t>
  </si>
  <si>
    <t>trans</t>
  </si>
  <si>
    <t>Gift Cards</t>
  </si>
  <si>
    <t>amazon gift card</t>
  </si>
  <si>
    <t>Chase Freedom</t>
  </si>
  <si>
    <t>Price chopper</t>
  </si>
  <si>
    <t>Interest paid</t>
  </si>
  <si>
    <t>Finance</t>
  </si>
  <si>
    <t>Interest income</t>
  </si>
  <si>
    <t>credit card payment</t>
  </si>
  <si>
    <t>Credit Card Payment</t>
  </si>
  <si>
    <t>Ally Savings</t>
  </si>
  <si>
    <t>Ally Checking</t>
  </si>
  <si>
    <t>salary</t>
  </si>
  <si>
    <t>아니면 그냥 statement에서 보이는 항목 이름을 그대로 씁니다.</t>
  </si>
  <si>
    <t>Description 항목에는 주로 스토어 이름을 씁니다.</t>
  </si>
  <si>
    <t>Note 항목엔 부가 설명을 씁니다.</t>
  </si>
  <si>
    <t>나중에 봐도 뭔지 이해할 수 있도록요.</t>
  </si>
  <si>
    <t>카테고리 구분은 다른 sheet에 정리해놨습니다.</t>
  </si>
  <si>
    <t>note</t>
  </si>
  <si>
    <t>Home</t>
  </si>
  <si>
    <t>Property Tax</t>
  </si>
  <si>
    <t>property, school tax</t>
  </si>
  <si>
    <t>Home Insurance</t>
  </si>
  <si>
    <t>Mortgage</t>
  </si>
  <si>
    <t>Repair and Maintenance</t>
  </si>
  <si>
    <t>Utilities</t>
  </si>
  <si>
    <t>Lawn Care and Snow Removal</t>
  </si>
  <si>
    <t>Maid Service</t>
  </si>
  <si>
    <t>Electricity and Gas</t>
  </si>
  <si>
    <t>Cell Phones</t>
  </si>
  <si>
    <t>Internet</t>
  </si>
  <si>
    <t>Garbage Disposal</t>
  </si>
  <si>
    <t>Daycare</t>
  </si>
  <si>
    <t>Water Bill</t>
  </si>
  <si>
    <t>Car</t>
  </si>
  <si>
    <t>Gas</t>
  </si>
  <si>
    <t>Auto Insurance</t>
  </si>
  <si>
    <t>Maintenance and Repair</t>
  </si>
  <si>
    <t>Parking and Toll</t>
  </si>
  <si>
    <t>Tax</t>
  </si>
  <si>
    <t>includes registration</t>
  </si>
  <si>
    <t>Grocery</t>
  </si>
  <si>
    <t>Eating Out</t>
  </si>
  <si>
    <t>includes treating others</t>
  </si>
  <si>
    <t>Snack</t>
  </si>
  <si>
    <t>includes coffee, etc.</t>
  </si>
  <si>
    <t>Korean mart</t>
  </si>
  <si>
    <t>Meal Delivery</t>
  </si>
  <si>
    <t>Household</t>
  </si>
  <si>
    <t>Clothings</t>
  </si>
  <si>
    <t>includes cosmetics, shoes</t>
  </si>
  <si>
    <t>Small Buy</t>
  </si>
  <si>
    <t>toy, diaper</t>
  </si>
  <si>
    <t>Big Buy</t>
  </si>
  <si>
    <t>Health</t>
  </si>
  <si>
    <t>Fitness</t>
  </si>
  <si>
    <t>Medical</t>
  </si>
  <si>
    <t>includes vision, dental</t>
  </si>
  <si>
    <t>Hair Cut</t>
  </si>
  <si>
    <t>Fun</t>
  </si>
  <si>
    <t>Gift</t>
  </si>
  <si>
    <t>donation</t>
  </si>
  <si>
    <t>Books, music, games</t>
  </si>
  <si>
    <t>photo, OnDemandKorea, AmazonVideo</t>
  </si>
  <si>
    <t>Museum, theater, concert</t>
  </si>
  <si>
    <t>Child Activity</t>
  </si>
  <si>
    <t>kid's cafe, kid's class</t>
  </si>
  <si>
    <t>includes tax software</t>
  </si>
  <si>
    <t>To Korea</t>
  </si>
  <si>
    <t>Changes</t>
  </si>
  <si>
    <t>Credit cards</t>
  </si>
  <si>
    <t>annual fee, cash back</t>
  </si>
  <si>
    <t>Bonus</t>
  </si>
  <si>
    <t>insurance</t>
  </si>
  <si>
    <t>Work</t>
  </si>
  <si>
    <t>does not include meals during travel</t>
  </si>
  <si>
    <t>Travel</t>
  </si>
  <si>
    <t>1905Korea</t>
  </si>
  <si>
    <t>Miscellaneous</t>
  </si>
  <si>
    <t>Accounting error</t>
  </si>
  <si>
    <t>Salary</t>
  </si>
  <si>
    <t>Trans</t>
  </si>
  <si>
    <t>travel expense</t>
  </si>
  <si>
    <t>meal expense</t>
  </si>
  <si>
    <t>reimbursed</t>
  </si>
  <si>
    <t>한국 송금</t>
  </si>
  <si>
    <t>동전</t>
  </si>
  <si>
    <t>각종 할인/리베이트</t>
  </si>
  <si>
    <t>Lunch card</t>
  </si>
  <si>
    <t>회사 구내식당</t>
  </si>
  <si>
    <t>주로 아마존에서 구매하는 대부분의 것들이 여기로 갑니다.</t>
  </si>
  <si>
    <t>일상적 소모품이 아닌 큰 돈이 들어가는 것은 분석에서 noise를 제거하기 위해 여기로 갑니다</t>
  </si>
  <si>
    <t>여행마다 카테고리를 만듭니다</t>
  </si>
  <si>
    <t>last 4 digits</t>
  </si>
  <si>
    <t>Beginning balance</t>
  </si>
  <si>
    <t>Year-to-Date Expense</t>
  </si>
  <si>
    <t>Balance</t>
  </si>
  <si>
    <t>Cash</t>
  </si>
  <si>
    <t>Chase Ink</t>
  </si>
  <si>
    <t>Total</t>
  </si>
  <si>
    <t>Error check: trans</t>
  </si>
  <si>
    <t>Gift card balance</t>
  </si>
  <si>
    <t>Error check: gift card</t>
  </si>
  <si>
    <t>Amazon gift card balance</t>
  </si>
  <si>
    <t>Starbucks gift card balance</t>
  </si>
  <si>
    <t>Lunch card balance</t>
  </si>
  <si>
    <t>기프트 카드 밸런스는 손수 기입을 해주셔야합니다.</t>
  </si>
  <si>
    <t>여기가 0이 아니라는 것은 어딘가 회계가 어긋나다는 뜻입니다.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</si>
</sst>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4">
    <xf numFmtId="0" fontId="0" fillId="0" borderId="0" xfId="0"/>
    <xf numFmtId="2" fontId="0" fillId="0" borderId="0" xfId="0" applyNumberFormat="1"/>
    <xf numFmtId="0" fontId="2" fillId="2" borderId="1" xfId="1" applyFont="1"/>
    <xf numFmtId="0" fontId="0" fillId="2" borderId="1" xfId="1" applyFont="1"/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D19" sqref="D19"/>
    </sheetView>
  </sheetViews>
  <sheetFormatPr defaultRowHeight="15" x14ac:dyDescent="0.25"/>
  <cols>
    <col min="1" max="1" width="21.42578125" bestFit="1" customWidth="1"/>
    <col min="2" max="2" width="10.85546875" bestFit="1" customWidth="1"/>
    <col min="3" max="3" width="17.42578125" bestFit="1" customWidth="1"/>
    <col min="4" max="4" width="20.42578125" bestFit="1" customWidth="1"/>
  </cols>
  <sheetData>
    <row r="1" spans="1:5" x14ac:dyDescent="0.25">
      <c r="B1" t="s">
        <v>107</v>
      </c>
      <c r="C1" t="s">
        <v>108</v>
      </c>
      <c r="D1" t="s">
        <v>109</v>
      </c>
      <c r="E1" t="s">
        <v>110</v>
      </c>
    </row>
    <row r="2" spans="1:5" x14ac:dyDescent="0.25">
      <c r="A2" t="s">
        <v>111</v>
      </c>
      <c r="C2">
        <v>50</v>
      </c>
      <c r="D2">
        <f>SUMIF(data!$H:$H,A2,data!$E:$E)</f>
        <v>0</v>
      </c>
      <c r="E2">
        <f>C2-D2</f>
        <v>50</v>
      </c>
    </row>
    <row r="3" spans="1:5" x14ac:dyDescent="0.25">
      <c r="A3" t="s">
        <v>24</v>
      </c>
      <c r="C3">
        <v>400</v>
      </c>
      <c r="D3">
        <f>SUMIF(data!$H:$H,A3,data!$E:$E)</f>
        <v>-501</v>
      </c>
      <c r="E3">
        <f t="shared" ref="E3:E7" si="0">C3-D3</f>
        <v>901</v>
      </c>
    </row>
    <row r="4" spans="1:5" x14ac:dyDescent="0.25">
      <c r="A4" t="s">
        <v>25</v>
      </c>
      <c r="C4">
        <v>100</v>
      </c>
      <c r="D4">
        <f>SUMIF(data!$H:$H,A4,data!$E:$E)</f>
        <v>-200</v>
      </c>
      <c r="E4">
        <f t="shared" si="0"/>
        <v>300</v>
      </c>
    </row>
    <row r="5" spans="1:5" x14ac:dyDescent="0.25">
      <c r="A5" t="s">
        <v>17</v>
      </c>
      <c r="C5">
        <v>0</v>
      </c>
      <c r="D5">
        <f>SUMIF(data!$H:$H,A5,data!$E:$E)</f>
        <v>400</v>
      </c>
      <c r="E5">
        <f t="shared" si="0"/>
        <v>-400</v>
      </c>
    </row>
    <row r="6" spans="1:5" x14ac:dyDescent="0.25">
      <c r="A6" t="s">
        <v>11</v>
      </c>
      <c r="C6">
        <v>0</v>
      </c>
      <c r="D6">
        <f>SUMIF(data!$H:$H,A6,data!$E:$E)</f>
        <v>5</v>
      </c>
      <c r="E6">
        <f t="shared" si="0"/>
        <v>-5</v>
      </c>
    </row>
    <row r="7" spans="1:5" x14ac:dyDescent="0.25">
      <c r="A7" t="s">
        <v>112</v>
      </c>
      <c r="C7">
        <v>-20</v>
      </c>
      <c r="D7">
        <f>SUMIF(data!$H:$H,A7,data!$E:$E)</f>
        <v>0</v>
      </c>
      <c r="E7">
        <f t="shared" si="0"/>
        <v>-20</v>
      </c>
    </row>
    <row r="8" spans="1:5" x14ac:dyDescent="0.25">
      <c r="A8" t="s">
        <v>15</v>
      </c>
      <c r="C8">
        <v>60</v>
      </c>
      <c r="D8">
        <f>SUMIF(data!$H:$H,A8,data!$E:$E)</f>
        <v>-200</v>
      </c>
      <c r="E8">
        <f t="shared" ref="E8" si="1">C8-D8</f>
        <v>260</v>
      </c>
    </row>
    <row r="10" spans="1:5" x14ac:dyDescent="0.25">
      <c r="A10" t="s">
        <v>113</v>
      </c>
      <c r="B10">
        <f>SUM(E2:E7)</f>
        <v>826</v>
      </c>
    </row>
    <row r="12" spans="1:5" x14ac:dyDescent="0.25">
      <c r="A12" t="s">
        <v>117</v>
      </c>
      <c r="B12">
        <v>300</v>
      </c>
    </row>
    <row r="13" spans="1:5" x14ac:dyDescent="0.25">
      <c r="A13" t="s">
        <v>118</v>
      </c>
      <c r="B13">
        <v>20</v>
      </c>
    </row>
    <row r="14" spans="1:5" x14ac:dyDescent="0.25">
      <c r="A14" t="s">
        <v>119</v>
      </c>
      <c r="B14">
        <v>400</v>
      </c>
    </row>
    <row r="15" spans="1:5" x14ac:dyDescent="0.25">
      <c r="A15" t="s">
        <v>115</v>
      </c>
      <c r="B15">
        <f>B12+B13+B14</f>
        <v>720</v>
      </c>
      <c r="C15" s="2" t="s">
        <v>120</v>
      </c>
    </row>
    <row r="17" spans="1:3" x14ac:dyDescent="0.25">
      <c r="A17" t="s">
        <v>114</v>
      </c>
      <c r="B17">
        <f>SUMIF(data!$F:$F,"trans",data!$E:$E)</f>
        <v>0</v>
      </c>
    </row>
    <row r="18" spans="1:3" x14ac:dyDescent="0.25">
      <c r="A18" t="s">
        <v>116</v>
      </c>
      <c r="B18">
        <f>E8-B15</f>
        <v>-460</v>
      </c>
      <c r="C18" s="3" t="s">
        <v>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O4" sqref="O4"/>
    </sheetView>
  </sheetViews>
  <sheetFormatPr defaultRowHeight="15" x14ac:dyDescent="0.25"/>
  <cols>
    <col min="3" max="3" width="18.85546875" bestFit="1" customWidth="1"/>
    <col min="4" max="4" width="15.5703125" bestFit="1" customWidth="1"/>
    <col min="7" max="7" width="19.42578125" bestFit="1" customWidth="1"/>
    <col min="8" max="8" width="22.5703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C2" t="s">
        <v>8</v>
      </c>
      <c r="E2" s="1">
        <v>5</v>
      </c>
      <c r="F2" t="s">
        <v>9</v>
      </c>
      <c r="G2" t="s">
        <v>10</v>
      </c>
      <c r="H2" t="s">
        <v>11</v>
      </c>
    </row>
    <row r="3" spans="1:8" x14ac:dyDescent="0.25">
      <c r="C3" t="s">
        <v>12</v>
      </c>
      <c r="D3" t="s">
        <v>13</v>
      </c>
      <c r="E3" s="1">
        <v>-200</v>
      </c>
      <c r="F3" t="s">
        <v>14</v>
      </c>
      <c r="H3" t="s">
        <v>15</v>
      </c>
    </row>
    <row r="4" spans="1:8" x14ac:dyDescent="0.25">
      <c r="C4" t="s">
        <v>18</v>
      </c>
      <c r="D4" t="s">
        <v>16</v>
      </c>
      <c r="E4" s="1">
        <v>200</v>
      </c>
      <c r="F4" t="s">
        <v>14</v>
      </c>
      <c r="H4" t="s">
        <v>17</v>
      </c>
    </row>
    <row r="5" spans="1:8" x14ac:dyDescent="0.25">
      <c r="C5" t="s">
        <v>19</v>
      </c>
      <c r="E5" s="1">
        <v>-1</v>
      </c>
      <c r="F5" t="s">
        <v>20</v>
      </c>
      <c r="G5" t="s">
        <v>21</v>
      </c>
      <c r="H5" t="s">
        <v>24</v>
      </c>
    </row>
    <row r="6" spans="1:8" x14ac:dyDescent="0.25">
      <c r="C6" t="s">
        <v>22</v>
      </c>
      <c r="E6" s="1">
        <v>-200</v>
      </c>
      <c r="F6" t="s">
        <v>14</v>
      </c>
      <c r="G6" t="s">
        <v>23</v>
      </c>
      <c r="H6" t="s">
        <v>25</v>
      </c>
    </row>
    <row r="7" spans="1:8" x14ac:dyDescent="0.25">
      <c r="C7" t="s">
        <v>22</v>
      </c>
      <c r="E7" s="1">
        <v>200</v>
      </c>
      <c r="F7" t="s">
        <v>14</v>
      </c>
      <c r="G7" t="s">
        <v>23</v>
      </c>
      <c r="H7" t="s">
        <v>17</v>
      </c>
    </row>
    <row r="8" spans="1:8" x14ac:dyDescent="0.25">
      <c r="C8" t="s">
        <v>26</v>
      </c>
      <c r="E8" s="1">
        <v>-500</v>
      </c>
      <c r="F8" t="s">
        <v>26</v>
      </c>
      <c r="H8" t="s">
        <v>24</v>
      </c>
    </row>
    <row r="10" spans="1:8" x14ac:dyDescent="0.25">
      <c r="C10" s="3" t="s">
        <v>28</v>
      </c>
      <c r="D10" s="3" t="s">
        <v>29</v>
      </c>
      <c r="F10" s="3" t="s">
        <v>31</v>
      </c>
    </row>
    <row r="11" spans="1:8" x14ac:dyDescent="0.25">
      <c r="C11" s="3" t="s">
        <v>27</v>
      </c>
      <c r="D11" s="3" t="s">
        <v>30</v>
      </c>
      <c r="F11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22" workbookViewId="0">
      <selection activeCell="K42" sqref="K42"/>
    </sheetView>
  </sheetViews>
  <sheetFormatPr defaultRowHeight="15" x14ac:dyDescent="0.25"/>
  <cols>
    <col min="1" max="1" width="13.85546875" bestFit="1" customWidth="1"/>
    <col min="2" max="2" width="27.7109375" bestFit="1" customWidth="1"/>
    <col min="3" max="3" width="36.7109375" bestFit="1" customWidth="1"/>
  </cols>
  <sheetData>
    <row r="1" spans="1:3" x14ac:dyDescent="0.25">
      <c r="A1" t="s">
        <v>5</v>
      </c>
      <c r="B1" t="s">
        <v>6</v>
      </c>
      <c r="C1" t="s">
        <v>32</v>
      </c>
    </row>
    <row r="2" spans="1:3" x14ac:dyDescent="0.25">
      <c r="A2" t="s">
        <v>33</v>
      </c>
      <c r="B2" t="s">
        <v>34</v>
      </c>
      <c r="C2" t="s">
        <v>35</v>
      </c>
    </row>
    <row r="3" spans="1:3" x14ac:dyDescent="0.25">
      <c r="A3" t="s">
        <v>33</v>
      </c>
      <c r="B3" t="s">
        <v>36</v>
      </c>
    </row>
    <row r="4" spans="1:3" x14ac:dyDescent="0.25">
      <c r="A4" t="s">
        <v>33</v>
      </c>
      <c r="B4" t="s">
        <v>37</v>
      </c>
    </row>
    <row r="5" spans="1:3" x14ac:dyDescent="0.25">
      <c r="A5" t="s">
        <v>33</v>
      </c>
      <c r="B5" t="s">
        <v>38</v>
      </c>
    </row>
    <row r="6" spans="1:3" x14ac:dyDescent="0.25">
      <c r="A6" t="s">
        <v>39</v>
      </c>
      <c r="B6" t="s">
        <v>40</v>
      </c>
    </row>
    <row r="7" spans="1:3" x14ac:dyDescent="0.25">
      <c r="A7" t="s">
        <v>39</v>
      </c>
      <c r="B7" t="s">
        <v>41</v>
      </c>
    </row>
    <row r="8" spans="1:3" x14ac:dyDescent="0.25">
      <c r="A8" t="s">
        <v>39</v>
      </c>
      <c r="B8" t="s">
        <v>42</v>
      </c>
    </row>
    <row r="9" spans="1:3" x14ac:dyDescent="0.25">
      <c r="A9" t="s">
        <v>39</v>
      </c>
      <c r="B9" t="s">
        <v>43</v>
      </c>
    </row>
    <row r="10" spans="1:3" x14ac:dyDescent="0.25">
      <c r="A10" t="s">
        <v>39</v>
      </c>
      <c r="B10" t="s">
        <v>44</v>
      </c>
    </row>
    <row r="11" spans="1:3" x14ac:dyDescent="0.25">
      <c r="A11" t="s">
        <v>39</v>
      </c>
      <c r="B11" t="s">
        <v>45</v>
      </c>
    </row>
    <row r="12" spans="1:3" x14ac:dyDescent="0.25">
      <c r="A12" t="s">
        <v>39</v>
      </c>
      <c r="B12" t="s">
        <v>46</v>
      </c>
    </row>
    <row r="13" spans="1:3" x14ac:dyDescent="0.25">
      <c r="A13" t="s">
        <v>39</v>
      </c>
      <c r="B13" t="s">
        <v>47</v>
      </c>
    </row>
    <row r="14" spans="1:3" x14ac:dyDescent="0.25">
      <c r="A14" t="s">
        <v>48</v>
      </c>
      <c r="B14" t="s">
        <v>49</v>
      </c>
    </row>
    <row r="15" spans="1:3" x14ac:dyDescent="0.25">
      <c r="A15" t="s">
        <v>48</v>
      </c>
      <c r="B15" t="s">
        <v>50</v>
      </c>
    </row>
    <row r="16" spans="1:3" x14ac:dyDescent="0.25">
      <c r="A16" t="s">
        <v>48</v>
      </c>
      <c r="B16" t="s">
        <v>51</v>
      </c>
    </row>
    <row r="17" spans="1:4" x14ac:dyDescent="0.25">
      <c r="A17" t="s">
        <v>48</v>
      </c>
      <c r="B17" t="s">
        <v>52</v>
      </c>
    </row>
    <row r="18" spans="1:4" x14ac:dyDescent="0.25">
      <c r="A18" t="s">
        <v>48</v>
      </c>
      <c r="B18" t="s">
        <v>53</v>
      </c>
      <c r="C18" t="s">
        <v>54</v>
      </c>
    </row>
    <row r="19" spans="1:4" x14ac:dyDescent="0.25">
      <c r="A19" t="s">
        <v>9</v>
      </c>
      <c r="B19" t="s">
        <v>55</v>
      </c>
    </row>
    <row r="20" spans="1:4" x14ac:dyDescent="0.25">
      <c r="A20" t="s">
        <v>9</v>
      </c>
      <c r="B20" t="s">
        <v>56</v>
      </c>
      <c r="C20" t="s">
        <v>57</v>
      </c>
    </row>
    <row r="21" spans="1:4" x14ac:dyDescent="0.25">
      <c r="A21" t="s">
        <v>9</v>
      </c>
      <c r="B21" t="s">
        <v>58</v>
      </c>
      <c r="C21" t="s">
        <v>59</v>
      </c>
    </row>
    <row r="22" spans="1:4" x14ac:dyDescent="0.25">
      <c r="A22" t="s">
        <v>9</v>
      </c>
      <c r="B22" t="s">
        <v>102</v>
      </c>
      <c r="D22" s="3" t="s">
        <v>103</v>
      </c>
    </row>
    <row r="23" spans="1:4" x14ac:dyDescent="0.25">
      <c r="A23" t="s">
        <v>9</v>
      </c>
      <c r="B23" t="s">
        <v>60</v>
      </c>
    </row>
    <row r="24" spans="1:4" x14ac:dyDescent="0.25">
      <c r="A24" t="s">
        <v>9</v>
      </c>
      <c r="B24" t="s">
        <v>61</v>
      </c>
    </row>
    <row r="25" spans="1:4" x14ac:dyDescent="0.25">
      <c r="A25" t="s">
        <v>62</v>
      </c>
      <c r="B25" t="s">
        <v>63</v>
      </c>
      <c r="C25" t="s">
        <v>64</v>
      </c>
    </row>
    <row r="26" spans="1:4" x14ac:dyDescent="0.25">
      <c r="A26" t="s">
        <v>62</v>
      </c>
      <c r="B26" t="s">
        <v>65</v>
      </c>
      <c r="C26" t="s">
        <v>66</v>
      </c>
      <c r="D26" s="3" t="s">
        <v>104</v>
      </c>
    </row>
    <row r="27" spans="1:4" x14ac:dyDescent="0.25">
      <c r="A27" t="s">
        <v>62</v>
      </c>
      <c r="B27" t="s">
        <v>67</v>
      </c>
      <c r="D27" s="3" t="s">
        <v>105</v>
      </c>
    </row>
    <row r="28" spans="1:4" x14ac:dyDescent="0.25">
      <c r="A28" t="s">
        <v>68</v>
      </c>
      <c r="B28" t="s">
        <v>69</v>
      </c>
    </row>
    <row r="29" spans="1:4" x14ac:dyDescent="0.25">
      <c r="A29" t="s">
        <v>68</v>
      </c>
      <c r="B29" t="s">
        <v>70</v>
      </c>
      <c r="C29" t="s">
        <v>71</v>
      </c>
    </row>
    <row r="30" spans="1:4" x14ac:dyDescent="0.25">
      <c r="A30" t="s">
        <v>68</v>
      </c>
      <c r="B30" t="s">
        <v>72</v>
      </c>
    </row>
    <row r="31" spans="1:4" x14ac:dyDescent="0.25">
      <c r="A31" t="s">
        <v>73</v>
      </c>
      <c r="B31" t="s">
        <v>74</v>
      </c>
      <c r="C31" t="s">
        <v>75</v>
      </c>
    </row>
    <row r="32" spans="1:4" x14ac:dyDescent="0.25">
      <c r="A32" t="s">
        <v>73</v>
      </c>
      <c r="B32" t="s">
        <v>76</v>
      </c>
      <c r="C32" t="s">
        <v>77</v>
      </c>
    </row>
    <row r="33" spans="1:4" x14ac:dyDescent="0.25">
      <c r="A33" t="s">
        <v>73</v>
      </c>
      <c r="B33" t="s">
        <v>78</v>
      </c>
    </row>
    <row r="34" spans="1:4" x14ac:dyDescent="0.25">
      <c r="A34" t="s">
        <v>73</v>
      </c>
      <c r="B34" t="s">
        <v>79</v>
      </c>
      <c r="C34" t="s">
        <v>80</v>
      </c>
    </row>
    <row r="35" spans="1:4" x14ac:dyDescent="0.25">
      <c r="A35" t="s">
        <v>20</v>
      </c>
      <c r="B35" t="s">
        <v>53</v>
      </c>
      <c r="C35" t="s">
        <v>81</v>
      </c>
    </row>
    <row r="36" spans="1:4" x14ac:dyDescent="0.25">
      <c r="A36" t="s">
        <v>20</v>
      </c>
      <c r="B36" t="s">
        <v>82</v>
      </c>
      <c r="D36" s="3" t="s">
        <v>99</v>
      </c>
    </row>
    <row r="37" spans="1:4" x14ac:dyDescent="0.25">
      <c r="A37" t="s">
        <v>20</v>
      </c>
      <c r="B37" t="s">
        <v>83</v>
      </c>
      <c r="D37" s="3" t="s">
        <v>100</v>
      </c>
    </row>
    <row r="38" spans="1:4" x14ac:dyDescent="0.25">
      <c r="A38" t="s">
        <v>20</v>
      </c>
      <c r="B38" t="s">
        <v>84</v>
      </c>
      <c r="C38" t="s">
        <v>85</v>
      </c>
    </row>
    <row r="39" spans="1:4" x14ac:dyDescent="0.25">
      <c r="A39" t="s">
        <v>20</v>
      </c>
      <c r="B39" t="s">
        <v>21</v>
      </c>
    </row>
    <row r="40" spans="1:4" x14ac:dyDescent="0.25">
      <c r="A40" t="s">
        <v>20</v>
      </c>
      <c r="B40" t="s">
        <v>86</v>
      </c>
      <c r="D40" s="3" t="s">
        <v>101</v>
      </c>
    </row>
    <row r="41" spans="1:4" x14ac:dyDescent="0.25">
      <c r="A41" t="s">
        <v>20</v>
      </c>
      <c r="B41" t="s">
        <v>87</v>
      </c>
    </row>
    <row r="42" spans="1:4" x14ac:dyDescent="0.25">
      <c r="A42" t="s">
        <v>88</v>
      </c>
      <c r="B42" t="s">
        <v>96</v>
      </c>
      <c r="C42" t="s">
        <v>89</v>
      </c>
    </row>
    <row r="43" spans="1:4" x14ac:dyDescent="0.25">
      <c r="A43" t="s">
        <v>88</v>
      </c>
      <c r="B43" t="s">
        <v>97</v>
      </c>
    </row>
    <row r="44" spans="1:4" x14ac:dyDescent="0.25">
      <c r="A44" t="s">
        <v>88</v>
      </c>
      <c r="B44" t="s">
        <v>98</v>
      </c>
    </row>
    <row r="45" spans="1:4" x14ac:dyDescent="0.25">
      <c r="A45" t="s">
        <v>90</v>
      </c>
      <c r="B45" t="s">
        <v>91</v>
      </c>
      <c r="D45" s="3" t="s">
        <v>106</v>
      </c>
    </row>
    <row r="46" spans="1:4" x14ac:dyDescent="0.25">
      <c r="A46" t="s">
        <v>92</v>
      </c>
      <c r="B46" t="s">
        <v>93</v>
      </c>
    </row>
    <row r="47" spans="1:4" x14ac:dyDescent="0.25">
      <c r="A47" t="s">
        <v>94</v>
      </c>
    </row>
    <row r="48" spans="1:4" x14ac:dyDescent="0.25">
      <c r="A48" t="s">
        <v>95</v>
      </c>
    </row>
    <row r="49" spans="1:2" x14ac:dyDescent="0.25">
      <c r="A49" t="s">
        <v>95</v>
      </c>
      <c r="B49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dashboard</vt:lpstr>
      <vt:lpstr>data</vt:lpstr>
      <vt:lpstr>Categories</vt:lpstr>
    </vt:vector>
  </TitlesOfParts>
  <Company>University at Albany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Park, Byoung</dc:creator>
  <cp:lastModifiedBy>Park, Byoung</cp:lastModifiedBy>
  <dcterms:created xsi:type="dcterms:W3CDTF">2019-05-16T17:47:32Z</dcterms:created>
  <dcterms:modified xsi:type="dcterms:W3CDTF">2019-05-16T18:03:43Z</dcterms:modified>
</cp:coreProperties>
</file>